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UR\Gift Records\Events\Forms and Policy Info\"/>
    </mc:Choice>
  </mc:AlternateContent>
  <xr:revisionPtr revIDLastSave="0" documentId="8_{A8BFE5E7-3033-4D36-841D-08C58150D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B29" i="5" s="1"/>
  <c r="B25" i="5" l="1"/>
  <c r="C38" i="5" l="1"/>
  <c r="D38" i="5" s="1"/>
  <c r="C43" i="5"/>
  <c r="D43" i="5" s="1"/>
  <c r="C39" i="5"/>
  <c r="D39" i="5" s="1"/>
  <c r="C37" i="5"/>
  <c r="D37" i="5" s="1"/>
  <c r="C36" i="5"/>
  <c r="D36" i="5" s="1"/>
  <c r="C40" i="5"/>
  <c r="D40" i="5" s="1"/>
  <c r="C42" i="5"/>
  <c r="D42" i="5" s="1"/>
  <c r="C35" i="5"/>
  <c r="D35" i="5" s="1"/>
  <c r="C41" i="5"/>
  <c r="D41" i="5" s="1"/>
</calcChain>
</file>

<file path=xl/sharedStrings.xml><?xml version="1.0" encoding="utf-8"?>
<sst xmlns="http://schemas.openxmlformats.org/spreadsheetml/2006/main" count="73" uniqueCount="64">
  <si>
    <t>OTC</t>
  </si>
  <si>
    <t>Gift</t>
  </si>
  <si>
    <t>Benefit Category</t>
  </si>
  <si>
    <t>Catering Fee</t>
  </si>
  <si>
    <t>Overall Event Costs</t>
  </si>
  <si>
    <t>No. of Attendees</t>
  </si>
  <si>
    <t>OTC Value per attendee</t>
  </si>
  <si>
    <t>Individual Ticket</t>
  </si>
  <si>
    <t>Amount</t>
  </si>
  <si>
    <t>Total</t>
  </si>
  <si>
    <t>Ticket price per person</t>
  </si>
  <si>
    <t>Total Event Expenses</t>
  </si>
  <si>
    <t>Venue Rental Expense</t>
  </si>
  <si>
    <t>Swag/Giveaway Expense</t>
  </si>
  <si>
    <t>Miscellaneous Expense</t>
  </si>
  <si>
    <t>Equipment Rental Expense</t>
  </si>
  <si>
    <t>Printing and Design Expense</t>
  </si>
  <si>
    <t>Notes</t>
  </si>
  <si>
    <t>Requested</t>
  </si>
  <si>
    <t xml:space="preserve">Please add tabs to workbook with copies of supporting documentation. </t>
  </si>
  <si>
    <t>attach support for OTC</t>
  </si>
  <si>
    <t>Y</t>
  </si>
  <si>
    <t>Cost</t>
  </si>
  <si>
    <t>Benefits Received per level</t>
  </si>
  <si>
    <t>Estimated Gross Event Revenue</t>
  </si>
  <si>
    <r>
      <t>Type of Attendees:</t>
    </r>
    <r>
      <rPr>
        <b/>
        <sz val="8"/>
        <color theme="1"/>
        <rFont val="Times New Roman"/>
        <family val="1"/>
      </rPr>
      <t xml:space="preserve"> (Alumni, Industry Friends, Sponsors etc.)</t>
    </r>
  </si>
  <si>
    <t>Parking Expenses</t>
  </si>
  <si>
    <t>Auctioneer Costs</t>
  </si>
  <si>
    <t>Flowers &amp; Ice Sculpture</t>
  </si>
  <si>
    <t>20 event tickets</t>
  </si>
  <si>
    <t>10 event tickets</t>
  </si>
  <si>
    <t>0 tickets</t>
  </si>
  <si>
    <t>Value</t>
  </si>
  <si>
    <t>Addt'l OTC</t>
  </si>
  <si>
    <t>Presenting Sponsor for Parking - $1,500</t>
  </si>
  <si>
    <t>Beverage Sponsor - $2,500</t>
  </si>
  <si>
    <t>NOTE:  OTC calculations are formatted to round to the nearest dollor amount</t>
  </si>
  <si>
    <t>OTC costs benefitting the donor:  meal, venue rental, equipment costs, swag/giveaway costs to ALL attendees (attendance prizes need not be included), and parking expenses</t>
  </si>
  <si>
    <t>OTC Benefiting</t>
  </si>
  <si>
    <t>Donor</t>
  </si>
  <si>
    <t>New logo mold-$340  - last year's cost plus 2.5%, Cup from XYZ Co. - $1000</t>
  </si>
  <si>
    <t>Contract attached</t>
  </si>
  <si>
    <t xml:space="preserve"> </t>
  </si>
  <si>
    <t>Used previous years cost</t>
  </si>
  <si>
    <t>Gold Sponsorship - $5,000</t>
  </si>
  <si>
    <t>Silver Sponsorship - $3,000</t>
  </si>
  <si>
    <t>Bronze Sponsorship - $2,500</t>
  </si>
  <si>
    <t>ABC Sponsorship - $25,000</t>
  </si>
  <si>
    <t>XYZ Sponsorship - $10,000</t>
  </si>
  <si>
    <t>Sponsor Name</t>
  </si>
  <si>
    <t>If Known</t>
  </si>
  <si>
    <t>Income/Expense Fund #: XYZ Benefit Fund</t>
  </si>
  <si>
    <t>Invoice/Estimate attached</t>
  </si>
  <si>
    <t>Venue equipment rental-invoice/estimate attached</t>
  </si>
  <si>
    <t>Venue food &amp; service charge + some misc. food $570.  Invoice/estimate attached</t>
  </si>
  <si>
    <t>Event Name and Date:  MM-DD-YR</t>
  </si>
  <si>
    <t>Net Proceeds Benefit Fund #: XYZ Development Fund</t>
  </si>
  <si>
    <t>Income/Expense Appeal Code:  Get Appeal Code from Amy Stewart</t>
  </si>
  <si>
    <t>FY24 + 2.5%</t>
  </si>
  <si>
    <t>1 ticket</t>
  </si>
  <si>
    <t>Table of 10 Ticket</t>
  </si>
  <si>
    <t>10 tickets</t>
  </si>
  <si>
    <t>30 event tickets, travel for two 2024-2025  Season</t>
  </si>
  <si>
    <t>Postage/$110 and DJ/ $500 and Table Décor/$50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</si>
</sst>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1" fillId="0" borderId="0" xfId="0" applyNumberFormat="1" applyFont="1"/>
    <xf numFmtId="165" fontId="2" fillId="0" borderId="0" xfId="1" applyNumberFormat="1" applyFont="1" applyBorder="1"/>
    <xf numFmtId="0" fontId="6" fillId="0" borderId="0" xfId="0" applyFont="1"/>
    <xf numFmtId="6" fontId="1" fillId="0" borderId="0" xfId="0" applyNumberFormat="1" applyFont="1"/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1" fillId="0" borderId="1" xfId="0" applyNumberFormat="1" applyFont="1" applyBorder="1"/>
    <xf numFmtId="164" fontId="4" fillId="0" borderId="2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1" fillId="2" borderId="6" xfId="0" applyFont="1" applyFill="1" applyBorder="1"/>
    <xf numFmtId="0" fontId="1" fillId="2" borderId="7" xfId="0" applyFont="1" applyFill="1" applyBorder="1"/>
    <xf numFmtId="164" fontId="7" fillId="2" borderId="8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7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7" fillId="2" borderId="2" xfId="0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7" fillId="3" borderId="4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14" fillId="0" borderId="0" xfId="0" applyNumberFormat="1" applyFont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1120775</xdr:colOff>
      <xdr:row>5</xdr:row>
      <xdr:rowOff>101600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B041E86-97D3-4C86-9E50-0D0451F99A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200025"/>
          <a:ext cx="3282950" cy="90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D517-2C08-484F-BC43-2ED0C64A9FA1}">
  <sheetPr>
    <pageSetUpPr fitToPage="1"/>
  </sheetPr>
  <dimension ref="A7:H47"/>
  <sheetViews>
    <sheetView showGridLines="0" tabSelected="1" zoomScaleNormal="100" workbookViewId="0"/>
  </sheetViews>
  <sheetFormatPr defaultRowHeight="15.75" x14ac:dyDescent="0.25"/>
  <cols>
    <col min="1" max="1" width="32.5703125" style="3" customWidth="1"/>
    <col min="2" max="2" width="16.42578125" style="3" customWidth="1"/>
    <col min="3" max="3" width="16" style="5" customWidth="1"/>
    <col min="4" max="4" width="18.5703125" style="5" customWidth="1"/>
    <col min="5" max="5" width="4" style="5" customWidth="1"/>
    <col min="6" max="6" width="52.140625" style="5" customWidth="1"/>
    <col min="7" max="7" width="17.5703125" style="3" customWidth="1"/>
    <col min="8" max="8" width="19.7109375" style="4" customWidth="1"/>
    <col min="9" max="16384" width="9.140625" style="4"/>
  </cols>
  <sheetData>
    <row r="7" spans="1:6" s="11" customFormat="1" ht="18.75" x14ac:dyDescent="0.3">
      <c r="A7" s="25" t="s">
        <v>55</v>
      </c>
      <c r="B7" s="26"/>
      <c r="C7" s="26"/>
      <c r="D7" s="26"/>
      <c r="E7" s="26"/>
      <c r="F7" s="27"/>
    </row>
    <row r="8" spans="1:6" s="11" customFormat="1" ht="18.75" x14ac:dyDescent="0.3">
      <c r="A8" s="28" t="s">
        <v>51</v>
      </c>
      <c r="B8" s="29"/>
      <c r="C8" s="29"/>
      <c r="D8" s="29"/>
      <c r="E8" s="29"/>
      <c r="F8" s="30"/>
    </row>
    <row r="9" spans="1:6" s="11" customFormat="1" ht="18.75" x14ac:dyDescent="0.3">
      <c r="A9" s="28" t="s">
        <v>57</v>
      </c>
      <c r="B9" s="29"/>
      <c r="C9" s="29"/>
      <c r="D9" s="29"/>
      <c r="E9" s="29"/>
      <c r="F9" s="30"/>
    </row>
    <row r="10" spans="1:6" s="11" customFormat="1" ht="18.75" x14ac:dyDescent="0.3">
      <c r="A10" s="31" t="s">
        <v>56</v>
      </c>
      <c r="B10" s="32"/>
      <c r="C10" s="32"/>
      <c r="D10" s="32"/>
      <c r="E10" s="32"/>
      <c r="F10" s="33"/>
    </row>
    <row r="11" spans="1:6" s="11" customFormat="1" ht="18.75" x14ac:dyDescent="0.3">
      <c r="A11" s="34" t="s">
        <v>25</v>
      </c>
      <c r="B11" s="35"/>
      <c r="C11" s="35"/>
      <c r="D11" s="35"/>
      <c r="E11" s="35"/>
      <c r="F11" s="36"/>
    </row>
    <row r="12" spans="1:6" s="11" customFormat="1" ht="18.75" x14ac:dyDescent="0.3">
      <c r="A12" s="37"/>
      <c r="B12" s="38"/>
      <c r="C12" s="38"/>
      <c r="D12" s="38"/>
      <c r="E12" s="38"/>
      <c r="F12" s="39"/>
    </row>
    <row r="14" spans="1:6" s="11" customFormat="1" ht="18.75" x14ac:dyDescent="0.3">
      <c r="A14" s="12"/>
      <c r="B14" s="12"/>
      <c r="C14" s="8" t="s">
        <v>38</v>
      </c>
      <c r="D14" s="12" t="s">
        <v>0</v>
      </c>
      <c r="E14" s="12"/>
      <c r="F14" s="10"/>
    </row>
    <row r="15" spans="1:6" x14ac:dyDescent="0.25">
      <c r="A15" s="19" t="s">
        <v>4</v>
      </c>
      <c r="B15" s="1"/>
      <c r="C15" s="2" t="s">
        <v>39</v>
      </c>
      <c r="D15" s="2" t="s">
        <v>22</v>
      </c>
      <c r="E15" s="2"/>
      <c r="F15" s="23" t="s">
        <v>17</v>
      </c>
    </row>
    <row r="16" spans="1:6" x14ac:dyDescent="0.25">
      <c r="A16" s="13" t="s">
        <v>12</v>
      </c>
      <c r="B16" s="14">
        <v>2000</v>
      </c>
      <c r="C16" s="24" t="s">
        <v>21</v>
      </c>
      <c r="D16" s="9">
        <v>2000</v>
      </c>
      <c r="E16" s="9"/>
      <c r="F16" s="40" t="s">
        <v>43</v>
      </c>
    </row>
    <row r="17" spans="1:7" ht="30" x14ac:dyDescent="0.25">
      <c r="A17" s="13" t="s">
        <v>3</v>
      </c>
      <c r="B17" s="14">
        <v>15000</v>
      </c>
      <c r="C17" s="24" t="s">
        <v>21</v>
      </c>
      <c r="D17" s="9">
        <v>15000</v>
      </c>
      <c r="E17" s="9"/>
      <c r="F17" s="40" t="s">
        <v>54</v>
      </c>
    </row>
    <row r="18" spans="1:7" ht="49.5" customHeight="1" x14ac:dyDescent="0.25">
      <c r="A18" s="13" t="s">
        <v>13</v>
      </c>
      <c r="B18" s="14">
        <v>3000</v>
      </c>
      <c r="C18" s="24" t="s">
        <v>21</v>
      </c>
      <c r="D18" s="9">
        <v>3000</v>
      </c>
      <c r="E18" s="9"/>
      <c r="F18" s="40" t="s">
        <v>40</v>
      </c>
    </row>
    <row r="19" spans="1:7" x14ac:dyDescent="0.25">
      <c r="A19" s="13" t="s">
        <v>15</v>
      </c>
      <c r="B19" s="14">
        <v>5000</v>
      </c>
      <c r="C19" s="24" t="s">
        <v>21</v>
      </c>
      <c r="D19" s="9">
        <v>5000</v>
      </c>
      <c r="E19" s="9"/>
      <c r="F19" s="40" t="s">
        <v>53</v>
      </c>
    </row>
    <row r="20" spans="1:7" x14ac:dyDescent="0.25">
      <c r="A20" s="13" t="s">
        <v>27</v>
      </c>
      <c r="B20" s="14">
        <v>4000</v>
      </c>
      <c r="C20" s="24"/>
      <c r="D20" s="9"/>
      <c r="E20" s="9"/>
      <c r="F20" s="40" t="s">
        <v>41</v>
      </c>
    </row>
    <row r="21" spans="1:7" x14ac:dyDescent="0.25">
      <c r="A21" s="13" t="s">
        <v>28</v>
      </c>
      <c r="B21" s="14">
        <v>2000</v>
      </c>
      <c r="C21" s="24"/>
      <c r="D21" s="9"/>
      <c r="E21" s="9"/>
      <c r="F21" s="40" t="s">
        <v>42</v>
      </c>
    </row>
    <row r="22" spans="1:7" ht="31.5" customHeight="1" x14ac:dyDescent="0.25">
      <c r="A22" s="13" t="s">
        <v>16</v>
      </c>
      <c r="B22" s="14">
        <v>1102</v>
      </c>
      <c r="C22" s="24"/>
      <c r="D22" s="9"/>
      <c r="E22" s="9"/>
      <c r="F22" s="40" t="s">
        <v>52</v>
      </c>
    </row>
    <row r="23" spans="1:7" x14ac:dyDescent="0.25">
      <c r="A23" s="13" t="s">
        <v>26</v>
      </c>
      <c r="B23" s="14">
        <v>1869.6</v>
      </c>
      <c r="C23" s="24" t="s">
        <v>21</v>
      </c>
      <c r="D23" s="9">
        <v>1869</v>
      </c>
      <c r="E23" s="9"/>
      <c r="F23" s="40" t="s">
        <v>58</v>
      </c>
    </row>
    <row r="24" spans="1:7" x14ac:dyDescent="0.25">
      <c r="A24" s="13" t="s">
        <v>14</v>
      </c>
      <c r="B24" s="14">
        <v>660</v>
      </c>
      <c r="C24" s="24"/>
      <c r="D24" s="9"/>
      <c r="E24" s="9"/>
      <c r="F24" s="40" t="s">
        <v>63</v>
      </c>
    </row>
    <row r="25" spans="1:7" ht="16.5" thickBot="1" x14ac:dyDescent="0.3">
      <c r="A25" s="3" t="s">
        <v>11</v>
      </c>
      <c r="B25" s="22">
        <f>SUM(B16:B24)</f>
        <v>34631.599999999999</v>
      </c>
      <c r="D25" s="22">
        <f>SUM(D16:D24)</f>
        <v>26869</v>
      </c>
      <c r="E25" s="15"/>
    </row>
    <row r="26" spans="1:7" ht="16.5" thickTop="1" x14ac:dyDescent="0.25">
      <c r="B26" s="15"/>
    </row>
    <row r="27" spans="1:7" s="17" customFormat="1" x14ac:dyDescent="0.25">
      <c r="A27" s="6" t="s">
        <v>24</v>
      </c>
      <c r="B27" s="15">
        <v>90000</v>
      </c>
      <c r="C27" s="15"/>
      <c r="D27" s="15"/>
      <c r="E27" s="15"/>
      <c r="F27" s="15"/>
      <c r="G27" s="6"/>
    </row>
    <row r="28" spans="1:7" x14ac:dyDescent="0.25">
      <c r="A28" s="3" t="s">
        <v>5</v>
      </c>
      <c r="B28" s="16">
        <v>300</v>
      </c>
    </row>
    <row r="29" spans="1:7" s="17" customFormat="1" x14ac:dyDescent="0.25">
      <c r="A29" s="6" t="s">
        <v>6</v>
      </c>
      <c r="B29" s="15">
        <f>ROUND(D25/B28,0)</f>
        <v>90</v>
      </c>
      <c r="C29" s="15"/>
      <c r="D29" s="15"/>
      <c r="E29" s="15"/>
      <c r="F29" s="42" t="s">
        <v>36</v>
      </c>
      <c r="G29" s="6"/>
    </row>
    <row r="30" spans="1:7" x14ac:dyDescent="0.25">
      <c r="B30" s="5"/>
    </row>
    <row r="31" spans="1:7" s="17" customFormat="1" x14ac:dyDescent="0.25">
      <c r="A31" s="6" t="s">
        <v>10</v>
      </c>
      <c r="B31" s="18">
        <v>150</v>
      </c>
      <c r="C31" s="15"/>
      <c r="D31" s="15"/>
      <c r="E31" s="15"/>
      <c r="F31" s="15"/>
      <c r="G31" s="6"/>
    </row>
    <row r="33" spans="1:8" x14ac:dyDescent="0.25">
      <c r="A33" s="6"/>
      <c r="B33" s="7" t="s">
        <v>9</v>
      </c>
      <c r="C33" s="7" t="s">
        <v>0</v>
      </c>
      <c r="D33" s="7" t="s">
        <v>1</v>
      </c>
      <c r="E33" s="7"/>
      <c r="F33" s="8" t="s">
        <v>23</v>
      </c>
      <c r="G33" s="8" t="s">
        <v>33</v>
      </c>
      <c r="H33" s="8" t="s">
        <v>49</v>
      </c>
    </row>
    <row r="34" spans="1:8" x14ac:dyDescent="0.25">
      <c r="A34" s="19" t="s">
        <v>2</v>
      </c>
      <c r="B34" s="20" t="s">
        <v>18</v>
      </c>
      <c r="C34" s="20" t="s">
        <v>8</v>
      </c>
      <c r="D34" s="20" t="s">
        <v>8</v>
      </c>
      <c r="E34" s="20"/>
      <c r="F34" s="21" t="s">
        <v>20</v>
      </c>
      <c r="G34" s="8" t="s">
        <v>32</v>
      </c>
      <c r="H34" s="8" t="s">
        <v>50</v>
      </c>
    </row>
    <row r="35" spans="1:8" ht="30.75" customHeight="1" x14ac:dyDescent="0.25">
      <c r="A35" s="13" t="s">
        <v>47</v>
      </c>
      <c r="B35" s="9">
        <v>25000</v>
      </c>
      <c r="C35" s="5">
        <f>SUM(30*B29)+G35</f>
        <v>4200</v>
      </c>
      <c r="D35" s="9">
        <f>SUM(B35-C35)</f>
        <v>20800</v>
      </c>
      <c r="E35" s="9"/>
      <c r="F35" s="41" t="s">
        <v>62</v>
      </c>
      <c r="G35" s="5">
        <v>1500</v>
      </c>
    </row>
    <row r="36" spans="1:8" x14ac:dyDescent="0.25">
      <c r="A36" s="13" t="s">
        <v>48</v>
      </c>
      <c r="B36" s="9">
        <v>10000</v>
      </c>
      <c r="C36" s="5">
        <f>SUM(20*B29)+G36</f>
        <v>1800</v>
      </c>
      <c r="D36" s="9">
        <f t="shared" ref="D36:D43" si="0">SUM(B36-C36)</f>
        <v>8200</v>
      </c>
      <c r="E36" s="9"/>
      <c r="F36" s="41" t="s">
        <v>29</v>
      </c>
      <c r="G36" s="5"/>
    </row>
    <row r="37" spans="1:8" x14ac:dyDescent="0.25">
      <c r="A37" s="13" t="s">
        <v>44</v>
      </c>
      <c r="B37" s="9">
        <v>5000</v>
      </c>
      <c r="C37" s="5">
        <f>SUM(20*B29)+G37</f>
        <v>1800</v>
      </c>
      <c r="D37" s="9">
        <f t="shared" si="0"/>
        <v>3200</v>
      </c>
      <c r="E37" s="9"/>
      <c r="F37" s="41" t="s">
        <v>29</v>
      </c>
      <c r="G37" s="5"/>
    </row>
    <row r="38" spans="1:8" x14ac:dyDescent="0.25">
      <c r="A38" s="13" t="s">
        <v>45</v>
      </c>
      <c r="B38" s="9">
        <v>3000</v>
      </c>
      <c r="C38" s="5">
        <f>SUM(10*B29)+G38</f>
        <v>900</v>
      </c>
      <c r="D38" s="9">
        <f t="shared" si="0"/>
        <v>2100</v>
      </c>
      <c r="E38" s="9"/>
      <c r="F38" s="41" t="s">
        <v>30</v>
      </c>
      <c r="G38" s="5"/>
    </row>
    <row r="39" spans="1:8" x14ac:dyDescent="0.25">
      <c r="A39" s="13" t="s">
        <v>46</v>
      </c>
      <c r="B39" s="9">
        <v>2500</v>
      </c>
      <c r="C39" s="5">
        <f>SUM(10*B29)+G39</f>
        <v>900</v>
      </c>
      <c r="D39" s="9">
        <f t="shared" si="0"/>
        <v>1600</v>
      </c>
      <c r="E39" s="9"/>
      <c r="F39" s="41" t="s">
        <v>30</v>
      </c>
      <c r="G39" s="5"/>
    </row>
    <row r="40" spans="1:8" x14ac:dyDescent="0.25">
      <c r="A40" s="13" t="s">
        <v>34</v>
      </c>
      <c r="B40" s="9">
        <v>1500</v>
      </c>
      <c r="C40" s="5">
        <f>SUM(0*B29)+G40</f>
        <v>0</v>
      </c>
      <c r="D40" s="9">
        <f t="shared" si="0"/>
        <v>1500</v>
      </c>
      <c r="E40" s="9"/>
      <c r="F40" s="41" t="s">
        <v>31</v>
      </c>
      <c r="G40" s="5"/>
    </row>
    <row r="41" spans="1:8" x14ac:dyDescent="0.25">
      <c r="A41" s="13" t="s">
        <v>35</v>
      </c>
      <c r="B41" s="9">
        <v>2500</v>
      </c>
      <c r="C41" s="5">
        <f>SUM(0*B29)+G41</f>
        <v>0</v>
      </c>
      <c r="D41" s="9">
        <f t="shared" si="0"/>
        <v>2500</v>
      </c>
      <c r="E41" s="9"/>
      <c r="F41" s="41" t="s">
        <v>31</v>
      </c>
      <c r="G41" s="5"/>
    </row>
    <row r="42" spans="1:8" x14ac:dyDescent="0.25">
      <c r="A42" s="13" t="s">
        <v>7</v>
      </c>
      <c r="B42" s="9">
        <v>150</v>
      </c>
      <c r="C42" s="5">
        <f>SUM(1*B29)+G42</f>
        <v>90</v>
      </c>
      <c r="D42" s="9">
        <f t="shared" si="0"/>
        <v>60</v>
      </c>
      <c r="E42" s="9"/>
      <c r="F42" s="41" t="s">
        <v>59</v>
      </c>
    </row>
    <row r="43" spans="1:8" x14ac:dyDescent="0.25">
      <c r="A43" s="13" t="s">
        <v>60</v>
      </c>
      <c r="B43" s="9">
        <v>1500</v>
      </c>
      <c r="C43" s="5">
        <f>SUM(10*B29)+G43</f>
        <v>900</v>
      </c>
      <c r="D43" s="9">
        <f t="shared" si="0"/>
        <v>600</v>
      </c>
      <c r="E43" s="9"/>
      <c r="F43" s="41" t="s">
        <v>61</v>
      </c>
    </row>
    <row r="44" spans="1:8" x14ac:dyDescent="0.25">
      <c r="A44" s="13"/>
      <c r="B44" s="9"/>
      <c r="D44" s="9"/>
      <c r="E44" s="9"/>
      <c r="F44" s="3"/>
      <c r="G44" s="4"/>
    </row>
    <row r="45" spans="1:8" x14ac:dyDescent="0.25">
      <c r="A45" s="13"/>
      <c r="B45" s="9"/>
      <c r="D45" s="9"/>
      <c r="E45" s="9"/>
      <c r="F45" s="3"/>
      <c r="G45" s="4"/>
    </row>
    <row r="46" spans="1:8" x14ac:dyDescent="0.25">
      <c r="A46" s="45" t="s">
        <v>37</v>
      </c>
      <c r="B46" s="45"/>
      <c r="C46" s="45"/>
      <c r="D46" s="45"/>
      <c r="E46" s="45"/>
      <c r="F46" s="45"/>
      <c r="G46" s="45"/>
      <c r="H46" s="45"/>
    </row>
    <row r="47" spans="1:8" x14ac:dyDescent="0.25">
      <c r="A47" s="43" t="s">
        <v>19</v>
      </c>
      <c r="B47" s="44"/>
      <c r="C47" s="44"/>
      <c r="D47" s="44"/>
      <c r="E47" s="44"/>
      <c r="F47" s="44"/>
      <c r="G47" s="44"/>
      <c r="H47" s="44"/>
    </row>
  </sheetData>
  <mergeCells count="2">
    <mergeCell ref="A47:H47"/>
    <mergeCell ref="A46:H46"/>
  </mergeCells>
  <pageMargins left="0.45" right="0.45" top="0.25" bottom="0.25" header="0.3" footer="0.3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Meszaros, Jacquelyn</dc:creator>
  <cp:keywords/>
  <dc:description/>
  <cp:lastModifiedBy>Stewart, Amy</cp:lastModifiedBy>
  <cp:revision/>
  <cp:lastPrinted>2023-11-13T22:28:46Z</cp:lastPrinted>
  <dcterms:created xsi:type="dcterms:W3CDTF">2021-05-28T18:30:00Z</dcterms:created>
  <dcterms:modified xsi:type="dcterms:W3CDTF">2024-11-18T17:45:16Z</dcterms:modified>
  <cp:category/>
  <cp:contentStatus/>
</cp:coreProperties>
</file>